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5480" windowHeight="7680"/>
  </bookViews>
  <sheets>
    <sheet name="VGTL rate grid sheet" sheetId="1" r:id="rId1"/>
    <sheet name="Sheet3" sheetId="3" r:id="rId2"/>
  </sheets>
  <calcPr calcId="114210"/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L10" i="1"/>
  <c r="K10" i="1"/>
  <c r="J10" i="1"/>
  <c r="I10" i="1"/>
  <c r="H10" i="1"/>
  <c r="G10" i="1"/>
  <c r="F10" i="1"/>
  <c r="E10" i="1"/>
  <c r="D10" i="1"/>
  <c r="C10" i="1"/>
  <c r="B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0" i="1"/>
</calcChain>
</file>

<file path=xl/sharedStrings.xml><?xml version="1.0" encoding="utf-8"?>
<sst xmlns="http://schemas.openxmlformats.org/spreadsheetml/2006/main" count="21" uniqueCount="21">
  <si>
    <t>Benefit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</si>
  <si>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</si>
  <si>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</si>
  <si>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</si>
  <si>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</si>
  <si>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</si>
  <si>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</si>
  <si>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</si>
  <si>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</si>
  <si>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</si>
  <si>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</si>
  <si>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Under 30</t>
  </si>
  <si>
    <t>Children's Benefit</t>
  </si>
  <si>
    <t>*Benefits reduce by 35% at age 65, by 50% of original amount at age 70 and terminate at retirement</t>
  </si>
  <si>
    <t>AD&amp;D All Ages</t>
  </si>
  <si>
    <t xml:space="preserve">Monthly </t>
  </si>
  <si>
    <t>Children up to age 26 may be covered in increments of either $ 5,000 or $10,000 guaranteed issue</t>
  </si>
  <si>
    <t>Age Brackets</t>
  </si>
  <si>
    <t>Town Of Webster</t>
  </si>
  <si>
    <t>Each employee may select any amount desired in units of $10,000  to a maximum of $350,000.</t>
  </si>
  <si>
    <t>Voluntary Term Life- Employee's Monthly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</si>
</sst>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9"/>
      <name val="Arial"/>
    </font>
    <font>
      <sz val="12"/>
      <name val="Arial"/>
      <family val="2"/>
    </font>
    <font>
      <i/>
      <sz val="9"/>
      <name val="Arial"/>
      <family val="2"/>
    </font>
    <font>
      <b/>
      <sz val="20"/>
      <color indexed="18"/>
      <name val="Arial"/>
      <family val="2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right"/>
    </xf>
    <xf numFmtId="164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Protection="1">
      <protection hidden="1"/>
    </xf>
    <xf numFmtId="44" fontId="11" fillId="0" borderId="0" xfId="0" applyNumberFormat="1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1" applyNumberFormat="1" applyFont="1" applyBorder="1"/>
    <xf numFmtId="44" fontId="2" fillId="0" borderId="0" xfId="0" applyNumberFormat="1" applyFont="1" applyBorder="1"/>
    <xf numFmtId="44" fontId="8" fillId="0" borderId="0" xfId="0" applyNumberFormat="1" applyFont="1" applyBorder="1"/>
    <xf numFmtId="0" fontId="0" fillId="0" borderId="0" xfId="0" applyBorder="1"/>
    <xf numFmtId="0" fontId="10" fillId="0" borderId="0" xfId="0" applyFont="1" applyAlignment="1">
      <alignment horizontal="right"/>
    </xf>
    <xf numFmtId="0" fontId="13" fillId="0" borderId="0" xfId="0" applyFont="1"/>
    <xf numFmtId="0" fontId="7" fillId="0" borderId="0" xfId="0" applyFont="1" applyBorder="1" applyAlignment="1" applyProtection="1">
      <alignment horizontal="center"/>
      <protection hidden="1"/>
    </xf>
    <xf numFmtId="6" fontId="11" fillId="0" borderId="0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7" fontId="11" fillId="0" borderId="1" xfId="0" applyNumberFormat="1" applyFont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4" fillId="2" borderId="3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wrapText="1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42" fontId="11" fillId="2" borderId="1" xfId="0" applyNumberFormat="1" applyFont="1" applyFill="1" applyBorder="1" applyAlignment="1" applyProtection="1">
      <alignment horizontal="center"/>
      <protection hidden="1"/>
    </xf>
    <xf numFmtId="42" fontId="11" fillId="2" borderId="6" xfId="0" applyNumberFormat="1" applyFont="1" applyFill="1" applyBorder="1" applyAlignment="1" applyProtection="1">
      <alignment horizontal="center"/>
      <protection hidden="1"/>
    </xf>
    <xf numFmtId="165" fontId="8" fillId="2" borderId="1" xfId="0" applyNumberFormat="1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8" fontId="11" fillId="2" borderId="0" xfId="0" applyNumberFormat="1" applyFont="1" applyFill="1" applyBorder="1" applyAlignment="1" applyProtection="1">
      <protection hidden="1"/>
    </xf>
    <xf numFmtId="8" fontId="11" fillId="2" borderId="7" xfId="0" applyNumberFormat="1" applyFont="1" applyFill="1" applyBorder="1" applyAlignment="1" applyProtection="1">
      <alignment horizontal="left"/>
      <protection hidden="1"/>
    </xf>
    <xf numFmtId="8" fontId="11" fillId="2" borderId="8" xfId="0" applyNumberFormat="1" applyFont="1" applyFill="1" applyBorder="1" applyAlignment="1" applyProtection="1">
      <alignment horizontal="left"/>
      <protection hidden="1"/>
    </xf>
    <xf numFmtId="8" fontId="8" fillId="2" borderId="9" xfId="0" applyNumberFormat="1" applyFont="1" applyFill="1" applyBorder="1"/>
    <xf numFmtId="8" fontId="11" fillId="2" borderId="10" xfId="0" applyNumberFormat="1" applyFont="1" applyFill="1" applyBorder="1"/>
    <xf numFmtId="8" fontId="11" fillId="2" borderId="11" xfId="0" applyNumberFormat="1" applyFont="1" applyFill="1" applyBorder="1" applyProtection="1">
      <protection hidden="1"/>
    </xf>
    <xf numFmtId="44" fontId="11" fillId="2" borderId="12" xfId="0" applyNumberFormat="1" applyFont="1" applyFill="1" applyBorder="1" applyAlignment="1" applyProtection="1">
      <alignment horizontal="left"/>
      <protection hidden="1"/>
    </xf>
    <xf numFmtId="0" fontId="12" fillId="2" borderId="13" xfId="0" applyFont="1" applyFill="1" applyBorder="1" applyProtection="1">
      <protection hidden="1"/>
    </xf>
    <xf numFmtId="44" fontId="11" fillId="2" borderId="14" xfId="0" applyNumberFormat="1" applyFont="1" applyFill="1" applyBorder="1" applyProtection="1">
      <protection hidden="1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13" xfId="0" applyFont="1" applyFill="1" applyBorder="1" applyAlignment="1" applyProtection="1">
      <alignment horizontal="left"/>
      <protection hidden="1"/>
    </xf>
  </cellXfs>
  <cellStyles count="2">
    <cellStyle name="Currency" xfId="1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41</xdr:row>
      <xdr:rowOff>47625</xdr:rowOff>
    </xdr:from>
    <xdr:to>
      <xdr:col>10</xdr:col>
      <xdr:colOff>152400</xdr:colOff>
      <xdr:row>45</xdr:row>
      <xdr:rowOff>76200</xdr:rowOff>
    </xdr:to>
    <xdr:pic>
      <xdr:nvPicPr>
        <xdr:cNvPr id="1025" name="Picture 1" descr="Indigo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058025"/>
          <a:ext cx="1419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542925</xdr:colOff>
      <xdr:row>41</xdr:row>
      <xdr:rowOff>57150</xdr:rowOff>
    </xdr:from>
    <xdr:to>
      <xdr:col>12</xdr:col>
      <xdr:colOff>571500</xdr:colOff>
      <xdr:row>45</xdr:row>
      <xdr:rowOff>85725</xdr:rowOff>
    </xdr:to>
    <xdr:pic>
      <xdr:nvPicPr>
        <xdr:cNvPr id="1026" name="Picture 2" descr="usab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7067550"/>
          <a:ext cx="17049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topLeftCell="A19" workbookViewId="0">
      <selection activeCell="P11" sqref="P11"/>
    </sheetView>
  </sheetViews>
  <sheetFormatPr defaultRowHeight="12.75" x14ac:dyDescent="0.2"/>
  <cols>
    <col min="1" max="1" width="9.5703125" style="1" bestFit="1" customWidth="1"/>
    <col min="2" max="2" width="10.42578125" bestFit="1" customWidth="1"/>
    <col min="3" max="3" width="9.28515625" bestFit="1" customWidth="1"/>
    <col min="4" max="4" width="9.7109375" customWidth="1"/>
    <col min="5" max="6" width="9.28515625" bestFit="1" customWidth="1"/>
    <col min="7" max="7" width="11.28515625" bestFit="1" customWidth="1"/>
    <col min="8" max="8" width="9.7109375" style="5" customWidth="1"/>
    <col min="9" max="9" width="10" bestFit="1" customWidth="1"/>
    <col min="10" max="10" width="9.7109375" style="5" customWidth="1"/>
    <col min="11" max="11" width="13.85546875" customWidth="1"/>
    <col min="12" max="12" width="11.28515625" customWidth="1"/>
    <col min="13" max="13" width="16.5703125" style="24" customWidth="1"/>
    <col min="14" max="15" width="7.7109375" bestFit="1" customWidth="1"/>
  </cols>
  <sheetData>
    <row r="1" spans="1:16" s="46" customFormat="1" ht="26.25" x14ac:dyDescent="0.4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6" s="24" customFormat="1" ht="15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6" s="24" customFormat="1" ht="15" x14ac:dyDescent="0.25">
      <c r="A3" s="47"/>
      <c r="G3" s="4"/>
      <c r="H3" s="2"/>
      <c r="I3" s="3"/>
      <c r="J3" s="2"/>
      <c r="K3" s="3"/>
      <c r="L3" s="3"/>
    </row>
    <row r="4" spans="1:16" s="24" customFormat="1" ht="15" customHeight="1" x14ac:dyDescent="0.2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6" s="24" customFormat="1" ht="14.25" customHeight="1" x14ac:dyDescent="0.25">
      <c r="A5" s="48"/>
      <c r="B5" s="23"/>
      <c r="C5" s="53" t="s">
        <v>16</v>
      </c>
      <c r="D5" s="53"/>
      <c r="E5" s="53"/>
      <c r="F5" s="53"/>
      <c r="G5" s="53"/>
      <c r="H5" s="53"/>
      <c r="I5" s="53"/>
      <c r="J5" s="53"/>
      <c r="K5" s="53"/>
      <c r="L5" s="23"/>
      <c r="M5" s="23"/>
      <c r="N5" s="23"/>
    </row>
    <row r="6" spans="1:16" ht="14.25" customHeight="1" x14ac:dyDescent="0.25">
      <c r="A6" s="18"/>
      <c r="B6" s="19"/>
      <c r="C6" s="3"/>
      <c r="D6" s="3"/>
      <c r="E6" s="3"/>
      <c r="F6" s="3"/>
      <c r="G6" s="3"/>
      <c r="H6" s="3"/>
      <c r="I6" s="3"/>
      <c r="J6" s="3"/>
      <c r="K6" s="3"/>
      <c r="L6" s="19"/>
      <c r="M6" s="23"/>
      <c r="N6" s="19"/>
    </row>
    <row r="7" spans="1:16" ht="13.5" thickBot="1" x14ac:dyDescent="0.25"/>
    <row r="8" spans="1:16" ht="15" thickBot="1" x14ac:dyDescent="0.25">
      <c r="A8" s="32"/>
      <c r="B8" s="54" t="s">
        <v>17</v>
      </c>
      <c r="C8" s="54"/>
      <c r="D8" s="54"/>
      <c r="E8" s="54"/>
      <c r="F8" s="54"/>
      <c r="G8" s="54"/>
      <c r="H8" s="54"/>
      <c r="I8" s="54"/>
      <c r="J8" s="54"/>
      <c r="K8" s="26"/>
      <c r="L8" s="26"/>
      <c r="M8" s="27"/>
      <c r="O8" s="6"/>
      <c r="P8" s="8"/>
    </row>
    <row r="9" spans="1:16" ht="15" thickBot="1" x14ac:dyDescent="0.25">
      <c r="A9" s="28" t="s">
        <v>0</v>
      </c>
      <c r="B9" s="29" t="s">
        <v>11</v>
      </c>
      <c r="C9" s="29" t="s">
        <v>1</v>
      </c>
      <c r="D9" s="29" t="s">
        <v>2</v>
      </c>
      <c r="E9" s="29" t="s">
        <v>3</v>
      </c>
      <c r="F9" s="29" t="s">
        <v>4</v>
      </c>
      <c r="G9" s="29" t="s">
        <v>5</v>
      </c>
      <c r="H9" s="29" t="s">
        <v>6</v>
      </c>
      <c r="I9" s="29" t="s">
        <v>7</v>
      </c>
      <c r="J9" s="29" t="s">
        <v>8</v>
      </c>
      <c r="K9" s="29" t="s">
        <v>9</v>
      </c>
      <c r="L9" s="30" t="s">
        <v>10</v>
      </c>
      <c r="M9" s="31" t="s">
        <v>14</v>
      </c>
      <c r="N9" s="6"/>
      <c r="O9" s="6"/>
      <c r="P9" s="8"/>
    </row>
    <row r="10" spans="1:16" s="7" customFormat="1" x14ac:dyDescent="0.2">
      <c r="A10" s="33">
        <v>10000</v>
      </c>
      <c r="B10" s="25">
        <f>A10/10000*0.7*12/12</f>
        <v>0.69999999999999984</v>
      </c>
      <c r="C10" s="25">
        <f>A10/10000*0.7*12/12</f>
        <v>0.69999999999999984</v>
      </c>
      <c r="D10" s="25">
        <f>A10/10000*0.9*12/12</f>
        <v>0.9</v>
      </c>
      <c r="E10" s="25">
        <f>A10/10000*1.3*12/12</f>
        <v>1.3</v>
      </c>
      <c r="F10" s="25">
        <f>A10/10000*2.1*12/12</f>
        <v>2.1</v>
      </c>
      <c r="G10" s="25">
        <f>A10/10000*3.9*12/12</f>
        <v>3.9</v>
      </c>
      <c r="H10" s="25">
        <f>A10/10000*6.2*12/12</f>
        <v>6.2</v>
      </c>
      <c r="I10" s="25">
        <f>A10/10000*9.5*12/12</f>
        <v>9.5</v>
      </c>
      <c r="J10" s="25">
        <f>A10/10000*14.9*12/12</f>
        <v>14.9</v>
      </c>
      <c r="K10" s="25">
        <f>A10/10000*27.7*12/12</f>
        <v>27.7</v>
      </c>
      <c r="L10" s="25">
        <f>A10/10000*48.1*12/12</f>
        <v>48.1</v>
      </c>
      <c r="M10" s="35">
        <f>SUM((A10/1000)*0.03)*12/12</f>
        <v>0.3</v>
      </c>
    </row>
    <row r="11" spans="1:16" s="7" customFormat="1" x14ac:dyDescent="0.2">
      <c r="A11" s="34">
        <v>20000</v>
      </c>
      <c r="B11" s="25">
        <f t="shared" ref="B11:B39" si="0">A11/10000*0.7*12/12</f>
        <v>1.3999999999999997</v>
      </c>
      <c r="C11" s="25">
        <f t="shared" ref="C11:C39" si="1">A11/10000*0.7*12/12</f>
        <v>1.3999999999999997</v>
      </c>
      <c r="D11" s="25">
        <f t="shared" ref="D11:D39" si="2">A11/10000*0.9*12/12</f>
        <v>1.8</v>
      </c>
      <c r="E11" s="25">
        <f t="shared" ref="E11:E39" si="3">A11/10000*1.3*12/12</f>
        <v>2.6</v>
      </c>
      <c r="F11" s="25">
        <f t="shared" ref="F11:F39" si="4">A11/10000*2.1*12/12</f>
        <v>4.2</v>
      </c>
      <c r="G11" s="25">
        <f t="shared" ref="G11:G39" si="5">A11/10000*3.9*12/12</f>
        <v>7.8</v>
      </c>
      <c r="H11" s="25">
        <f t="shared" ref="H11:H39" si="6">A11/10000*6.2*12/12</f>
        <v>12.4</v>
      </c>
      <c r="I11" s="25">
        <f t="shared" ref="I11:I39" si="7">A11/10000*9.5*12/12</f>
        <v>19</v>
      </c>
      <c r="J11" s="25">
        <f t="shared" ref="J11:J39" si="8">A11/10000*14.9*12/12</f>
        <v>29.8</v>
      </c>
      <c r="K11" s="25">
        <f t="shared" ref="K11:K39" si="9">A11/10000*27.7*12/12</f>
        <v>55.4</v>
      </c>
      <c r="L11" s="25">
        <f t="shared" ref="L11:L39" si="10">A11/10000*48.1*12/12</f>
        <v>96.2</v>
      </c>
      <c r="M11" s="36">
        <f t="shared" ref="M11:M39" si="11">SUM((A11/1000)*0.03)*12/12</f>
        <v>0.6</v>
      </c>
    </row>
    <row r="12" spans="1:16" s="7" customFormat="1" x14ac:dyDescent="0.2">
      <c r="A12" s="34">
        <v>30000</v>
      </c>
      <c r="B12" s="25">
        <f t="shared" si="0"/>
        <v>2.0999999999999996</v>
      </c>
      <c r="C12" s="25">
        <f t="shared" si="1"/>
        <v>2.0999999999999996</v>
      </c>
      <c r="D12" s="25">
        <f t="shared" si="2"/>
        <v>2.7000000000000006</v>
      </c>
      <c r="E12" s="25">
        <f t="shared" si="3"/>
        <v>3.9000000000000004</v>
      </c>
      <c r="F12" s="25">
        <f t="shared" si="4"/>
        <v>6.3000000000000007</v>
      </c>
      <c r="G12" s="25">
        <f t="shared" si="5"/>
        <v>11.699999999999998</v>
      </c>
      <c r="H12" s="25">
        <f t="shared" si="6"/>
        <v>18.600000000000001</v>
      </c>
      <c r="I12" s="25">
        <f t="shared" si="7"/>
        <v>28.5</v>
      </c>
      <c r="J12" s="25">
        <f t="shared" si="8"/>
        <v>44.70000000000001</v>
      </c>
      <c r="K12" s="25">
        <f t="shared" si="9"/>
        <v>83.1</v>
      </c>
      <c r="L12" s="25">
        <f t="shared" si="10"/>
        <v>144.30000000000001</v>
      </c>
      <c r="M12" s="36">
        <f t="shared" si="11"/>
        <v>0.89999999999999991</v>
      </c>
    </row>
    <row r="13" spans="1:16" s="7" customFormat="1" x14ac:dyDescent="0.2">
      <c r="A13" s="34">
        <v>40000</v>
      </c>
      <c r="B13" s="25">
        <f t="shared" si="0"/>
        <v>2.7999999999999994</v>
      </c>
      <c r="C13" s="25">
        <f t="shared" si="1"/>
        <v>2.7999999999999994</v>
      </c>
      <c r="D13" s="25">
        <f t="shared" si="2"/>
        <v>3.6</v>
      </c>
      <c r="E13" s="25">
        <f t="shared" si="3"/>
        <v>5.2</v>
      </c>
      <c r="F13" s="25">
        <f t="shared" si="4"/>
        <v>8.4</v>
      </c>
      <c r="G13" s="25">
        <f t="shared" si="5"/>
        <v>15.6</v>
      </c>
      <c r="H13" s="25">
        <f t="shared" si="6"/>
        <v>24.8</v>
      </c>
      <c r="I13" s="25">
        <f t="shared" si="7"/>
        <v>38</v>
      </c>
      <c r="J13" s="25">
        <f t="shared" si="8"/>
        <v>59.6</v>
      </c>
      <c r="K13" s="25">
        <f t="shared" si="9"/>
        <v>110.8</v>
      </c>
      <c r="L13" s="25">
        <f t="shared" si="10"/>
        <v>192.4</v>
      </c>
      <c r="M13" s="36">
        <f t="shared" si="11"/>
        <v>1.2</v>
      </c>
    </row>
    <row r="14" spans="1:16" s="7" customFormat="1" x14ac:dyDescent="0.2">
      <c r="A14" s="34">
        <v>50000</v>
      </c>
      <c r="B14" s="25">
        <f t="shared" si="0"/>
        <v>3.5</v>
      </c>
      <c r="C14" s="25">
        <f t="shared" si="1"/>
        <v>3.5</v>
      </c>
      <c r="D14" s="25">
        <f t="shared" si="2"/>
        <v>4.5</v>
      </c>
      <c r="E14" s="25">
        <f t="shared" si="3"/>
        <v>6.5</v>
      </c>
      <c r="F14" s="25">
        <f t="shared" si="4"/>
        <v>10.5</v>
      </c>
      <c r="G14" s="25">
        <f t="shared" si="5"/>
        <v>19.5</v>
      </c>
      <c r="H14" s="25">
        <f t="shared" si="6"/>
        <v>31</v>
      </c>
      <c r="I14" s="25">
        <f t="shared" si="7"/>
        <v>47.5</v>
      </c>
      <c r="J14" s="25">
        <f t="shared" si="8"/>
        <v>74.5</v>
      </c>
      <c r="K14" s="25">
        <f t="shared" si="9"/>
        <v>138.5</v>
      </c>
      <c r="L14" s="25">
        <f t="shared" si="10"/>
        <v>240.5</v>
      </c>
      <c r="M14" s="36">
        <f t="shared" si="11"/>
        <v>1.5</v>
      </c>
    </row>
    <row r="15" spans="1:16" s="7" customFormat="1" x14ac:dyDescent="0.2">
      <c r="A15" s="34">
        <v>60000</v>
      </c>
      <c r="B15" s="25">
        <f t="shared" si="0"/>
        <v>4.1999999999999993</v>
      </c>
      <c r="C15" s="25">
        <f t="shared" si="1"/>
        <v>4.1999999999999993</v>
      </c>
      <c r="D15" s="25">
        <f t="shared" si="2"/>
        <v>5.4000000000000012</v>
      </c>
      <c r="E15" s="25">
        <f t="shared" si="3"/>
        <v>7.8000000000000007</v>
      </c>
      <c r="F15" s="25">
        <f t="shared" si="4"/>
        <v>12.600000000000001</v>
      </c>
      <c r="G15" s="25">
        <f t="shared" si="5"/>
        <v>23.399999999999995</v>
      </c>
      <c r="H15" s="25">
        <f t="shared" si="6"/>
        <v>37.200000000000003</v>
      </c>
      <c r="I15" s="25">
        <f t="shared" si="7"/>
        <v>57</v>
      </c>
      <c r="J15" s="25">
        <f t="shared" si="8"/>
        <v>89.40000000000002</v>
      </c>
      <c r="K15" s="25">
        <f t="shared" si="9"/>
        <v>166.2</v>
      </c>
      <c r="L15" s="25">
        <f t="shared" si="10"/>
        <v>288.60000000000002</v>
      </c>
      <c r="M15" s="36">
        <f t="shared" si="11"/>
        <v>1.7999999999999998</v>
      </c>
    </row>
    <row r="16" spans="1:16" s="7" customFormat="1" x14ac:dyDescent="0.2">
      <c r="A16" s="34">
        <v>70000</v>
      </c>
      <c r="B16" s="25">
        <f t="shared" si="0"/>
        <v>4.8999999999999995</v>
      </c>
      <c r="C16" s="25">
        <f t="shared" si="1"/>
        <v>4.8999999999999995</v>
      </c>
      <c r="D16" s="25">
        <f t="shared" si="2"/>
        <v>6.3</v>
      </c>
      <c r="E16" s="25">
        <f t="shared" si="3"/>
        <v>9.1</v>
      </c>
      <c r="F16" s="25">
        <f t="shared" si="4"/>
        <v>14.700000000000001</v>
      </c>
      <c r="G16" s="25">
        <f t="shared" si="5"/>
        <v>27.3</v>
      </c>
      <c r="H16" s="25">
        <f t="shared" si="6"/>
        <v>43.4</v>
      </c>
      <c r="I16" s="25">
        <f t="shared" si="7"/>
        <v>66.5</v>
      </c>
      <c r="J16" s="25">
        <f t="shared" si="8"/>
        <v>104.3</v>
      </c>
      <c r="K16" s="25">
        <f t="shared" si="9"/>
        <v>193.9</v>
      </c>
      <c r="L16" s="25">
        <f t="shared" si="10"/>
        <v>336.7</v>
      </c>
      <c r="M16" s="36">
        <f t="shared" si="11"/>
        <v>2.1</v>
      </c>
    </row>
    <row r="17" spans="1:13" s="7" customFormat="1" x14ac:dyDescent="0.2">
      <c r="A17" s="34">
        <v>80000</v>
      </c>
      <c r="B17" s="25">
        <f t="shared" si="0"/>
        <v>5.5999999999999988</v>
      </c>
      <c r="C17" s="25">
        <f t="shared" si="1"/>
        <v>5.5999999999999988</v>
      </c>
      <c r="D17" s="25">
        <f t="shared" si="2"/>
        <v>7.2</v>
      </c>
      <c r="E17" s="25">
        <f t="shared" si="3"/>
        <v>10.4</v>
      </c>
      <c r="F17" s="25">
        <f t="shared" si="4"/>
        <v>16.8</v>
      </c>
      <c r="G17" s="25">
        <f t="shared" si="5"/>
        <v>31.2</v>
      </c>
      <c r="H17" s="25">
        <f t="shared" si="6"/>
        <v>49.6</v>
      </c>
      <c r="I17" s="25">
        <f t="shared" si="7"/>
        <v>76</v>
      </c>
      <c r="J17" s="25">
        <f t="shared" si="8"/>
        <v>119.2</v>
      </c>
      <c r="K17" s="25">
        <f t="shared" si="9"/>
        <v>221.6</v>
      </c>
      <c r="L17" s="25">
        <f t="shared" si="10"/>
        <v>384.8</v>
      </c>
      <c r="M17" s="36">
        <f t="shared" si="11"/>
        <v>2.4</v>
      </c>
    </row>
    <row r="18" spans="1:13" s="7" customFormat="1" x14ac:dyDescent="0.2">
      <c r="A18" s="34">
        <v>90000</v>
      </c>
      <c r="B18" s="25">
        <f t="shared" si="0"/>
        <v>6.3</v>
      </c>
      <c r="C18" s="25">
        <f t="shared" si="1"/>
        <v>6.3</v>
      </c>
      <c r="D18" s="25">
        <f t="shared" si="2"/>
        <v>8.1</v>
      </c>
      <c r="E18" s="25">
        <f t="shared" si="3"/>
        <v>11.700000000000001</v>
      </c>
      <c r="F18" s="25">
        <f t="shared" si="4"/>
        <v>18.900000000000002</v>
      </c>
      <c r="G18" s="25">
        <f t="shared" si="5"/>
        <v>35.1</v>
      </c>
      <c r="H18" s="25">
        <f t="shared" si="6"/>
        <v>55.800000000000004</v>
      </c>
      <c r="I18" s="25">
        <f t="shared" si="7"/>
        <v>85.5</v>
      </c>
      <c r="J18" s="25">
        <f t="shared" si="8"/>
        <v>134.1</v>
      </c>
      <c r="K18" s="25">
        <f t="shared" si="9"/>
        <v>249.29999999999998</v>
      </c>
      <c r="L18" s="25">
        <f t="shared" si="10"/>
        <v>432.90000000000003</v>
      </c>
      <c r="M18" s="36">
        <f t="shared" si="11"/>
        <v>2.6999999999999997</v>
      </c>
    </row>
    <row r="19" spans="1:13" s="7" customFormat="1" x14ac:dyDescent="0.2">
      <c r="A19" s="34">
        <v>100000</v>
      </c>
      <c r="B19" s="25">
        <f t="shared" si="0"/>
        <v>7</v>
      </c>
      <c r="C19" s="25">
        <f t="shared" si="1"/>
        <v>7</v>
      </c>
      <c r="D19" s="25">
        <f t="shared" si="2"/>
        <v>9</v>
      </c>
      <c r="E19" s="25">
        <f t="shared" si="3"/>
        <v>13</v>
      </c>
      <c r="F19" s="25">
        <f t="shared" si="4"/>
        <v>21</v>
      </c>
      <c r="G19" s="25">
        <f t="shared" si="5"/>
        <v>39</v>
      </c>
      <c r="H19" s="25">
        <f t="shared" si="6"/>
        <v>62</v>
      </c>
      <c r="I19" s="25">
        <f t="shared" si="7"/>
        <v>95</v>
      </c>
      <c r="J19" s="25">
        <f t="shared" si="8"/>
        <v>149</v>
      </c>
      <c r="K19" s="25">
        <f t="shared" si="9"/>
        <v>277</v>
      </c>
      <c r="L19" s="25">
        <f t="shared" si="10"/>
        <v>481</v>
      </c>
      <c r="M19" s="36">
        <f t="shared" si="11"/>
        <v>3</v>
      </c>
    </row>
    <row r="20" spans="1:13" s="7" customFormat="1" x14ac:dyDescent="0.2">
      <c r="A20" s="34">
        <v>110000</v>
      </c>
      <c r="B20" s="25">
        <f t="shared" si="0"/>
        <v>7.6999999999999993</v>
      </c>
      <c r="C20" s="25">
        <f t="shared" si="1"/>
        <v>7.6999999999999993</v>
      </c>
      <c r="D20" s="25">
        <f t="shared" si="2"/>
        <v>9.9</v>
      </c>
      <c r="E20" s="25">
        <f t="shared" si="3"/>
        <v>14.300000000000002</v>
      </c>
      <c r="F20" s="25">
        <f t="shared" si="4"/>
        <v>23.100000000000005</v>
      </c>
      <c r="G20" s="25">
        <f t="shared" si="5"/>
        <v>42.9</v>
      </c>
      <c r="H20" s="25">
        <f t="shared" si="6"/>
        <v>68.2</v>
      </c>
      <c r="I20" s="25">
        <f t="shared" si="7"/>
        <v>104.5</v>
      </c>
      <c r="J20" s="25">
        <f t="shared" si="8"/>
        <v>163.9</v>
      </c>
      <c r="K20" s="25">
        <f t="shared" si="9"/>
        <v>304.7</v>
      </c>
      <c r="L20" s="25">
        <f t="shared" si="10"/>
        <v>529.1</v>
      </c>
      <c r="M20" s="36">
        <f t="shared" si="11"/>
        <v>3.2999999999999994</v>
      </c>
    </row>
    <row r="21" spans="1:13" s="7" customFormat="1" x14ac:dyDescent="0.2">
      <c r="A21" s="34">
        <v>120000</v>
      </c>
      <c r="B21" s="25">
        <f t="shared" si="0"/>
        <v>8.3999999999999986</v>
      </c>
      <c r="C21" s="25">
        <f t="shared" si="1"/>
        <v>8.3999999999999986</v>
      </c>
      <c r="D21" s="25">
        <f t="shared" si="2"/>
        <v>10.800000000000002</v>
      </c>
      <c r="E21" s="25">
        <f t="shared" si="3"/>
        <v>15.600000000000001</v>
      </c>
      <c r="F21" s="25">
        <f t="shared" si="4"/>
        <v>25.200000000000003</v>
      </c>
      <c r="G21" s="25">
        <f t="shared" si="5"/>
        <v>46.79999999999999</v>
      </c>
      <c r="H21" s="25">
        <f t="shared" si="6"/>
        <v>74.400000000000006</v>
      </c>
      <c r="I21" s="25">
        <f t="shared" si="7"/>
        <v>114</v>
      </c>
      <c r="J21" s="25">
        <f t="shared" si="8"/>
        <v>178.80000000000004</v>
      </c>
      <c r="K21" s="25">
        <f t="shared" si="9"/>
        <v>332.4</v>
      </c>
      <c r="L21" s="25">
        <f t="shared" si="10"/>
        <v>577.20000000000005</v>
      </c>
      <c r="M21" s="36">
        <f t="shared" si="11"/>
        <v>3.5999999999999996</v>
      </c>
    </row>
    <row r="22" spans="1:13" s="7" customFormat="1" x14ac:dyDescent="0.2">
      <c r="A22" s="34">
        <v>130000</v>
      </c>
      <c r="B22" s="25">
        <f t="shared" si="0"/>
        <v>9.1</v>
      </c>
      <c r="C22" s="25">
        <f t="shared" si="1"/>
        <v>9.1</v>
      </c>
      <c r="D22" s="25">
        <f t="shared" si="2"/>
        <v>11.700000000000001</v>
      </c>
      <c r="E22" s="25">
        <f t="shared" si="3"/>
        <v>16.900000000000002</v>
      </c>
      <c r="F22" s="25">
        <f t="shared" si="4"/>
        <v>27.3</v>
      </c>
      <c r="G22" s="25">
        <f t="shared" si="5"/>
        <v>50.699999999999996</v>
      </c>
      <c r="H22" s="25">
        <f t="shared" si="6"/>
        <v>80.600000000000009</v>
      </c>
      <c r="I22" s="25">
        <f t="shared" si="7"/>
        <v>123.5</v>
      </c>
      <c r="J22" s="25">
        <f t="shared" si="8"/>
        <v>193.70000000000002</v>
      </c>
      <c r="K22" s="25">
        <f t="shared" si="9"/>
        <v>360.09999999999997</v>
      </c>
      <c r="L22" s="25">
        <f t="shared" si="10"/>
        <v>625.30000000000007</v>
      </c>
      <c r="M22" s="36">
        <f t="shared" si="11"/>
        <v>3.9</v>
      </c>
    </row>
    <row r="23" spans="1:13" s="7" customFormat="1" x14ac:dyDescent="0.2">
      <c r="A23" s="34">
        <v>140000</v>
      </c>
      <c r="B23" s="25">
        <f t="shared" si="0"/>
        <v>9.7999999999999989</v>
      </c>
      <c r="C23" s="25">
        <f t="shared" si="1"/>
        <v>9.7999999999999989</v>
      </c>
      <c r="D23" s="25">
        <f t="shared" si="2"/>
        <v>12.6</v>
      </c>
      <c r="E23" s="25">
        <f t="shared" si="3"/>
        <v>18.2</v>
      </c>
      <c r="F23" s="25">
        <f t="shared" si="4"/>
        <v>29.400000000000002</v>
      </c>
      <c r="G23" s="25">
        <f t="shared" si="5"/>
        <v>54.6</v>
      </c>
      <c r="H23" s="25">
        <f t="shared" si="6"/>
        <v>86.8</v>
      </c>
      <c r="I23" s="25">
        <f t="shared" si="7"/>
        <v>133</v>
      </c>
      <c r="J23" s="25">
        <f t="shared" si="8"/>
        <v>208.6</v>
      </c>
      <c r="K23" s="25">
        <f t="shared" si="9"/>
        <v>387.8</v>
      </c>
      <c r="L23" s="25">
        <f t="shared" si="10"/>
        <v>673.4</v>
      </c>
      <c r="M23" s="36">
        <f t="shared" si="11"/>
        <v>4.2</v>
      </c>
    </row>
    <row r="24" spans="1:13" s="7" customFormat="1" x14ac:dyDescent="0.2">
      <c r="A24" s="34">
        <v>150000</v>
      </c>
      <c r="B24" s="25">
        <f t="shared" si="0"/>
        <v>10.5</v>
      </c>
      <c r="C24" s="25">
        <f t="shared" si="1"/>
        <v>10.5</v>
      </c>
      <c r="D24" s="25">
        <f t="shared" si="2"/>
        <v>13.5</v>
      </c>
      <c r="E24" s="25">
        <f t="shared" si="3"/>
        <v>19.5</v>
      </c>
      <c r="F24" s="25">
        <f t="shared" si="4"/>
        <v>31.5</v>
      </c>
      <c r="G24" s="25">
        <f t="shared" si="5"/>
        <v>58.5</v>
      </c>
      <c r="H24" s="25">
        <f t="shared" si="6"/>
        <v>93</v>
      </c>
      <c r="I24" s="25">
        <f t="shared" si="7"/>
        <v>142.5</v>
      </c>
      <c r="J24" s="25">
        <f t="shared" si="8"/>
        <v>223.5</v>
      </c>
      <c r="K24" s="25">
        <f t="shared" si="9"/>
        <v>415.5</v>
      </c>
      <c r="L24" s="25">
        <f t="shared" si="10"/>
        <v>721.5</v>
      </c>
      <c r="M24" s="36">
        <f t="shared" si="11"/>
        <v>4.5</v>
      </c>
    </row>
    <row r="25" spans="1:13" s="7" customFormat="1" x14ac:dyDescent="0.2">
      <c r="A25" s="34">
        <v>160000</v>
      </c>
      <c r="B25" s="25">
        <f t="shared" si="0"/>
        <v>11.199999999999998</v>
      </c>
      <c r="C25" s="25">
        <f t="shared" si="1"/>
        <v>11.199999999999998</v>
      </c>
      <c r="D25" s="25">
        <f t="shared" si="2"/>
        <v>14.4</v>
      </c>
      <c r="E25" s="25">
        <f t="shared" si="3"/>
        <v>20.8</v>
      </c>
      <c r="F25" s="25">
        <f t="shared" si="4"/>
        <v>33.6</v>
      </c>
      <c r="G25" s="25">
        <f t="shared" si="5"/>
        <v>62.4</v>
      </c>
      <c r="H25" s="25">
        <f t="shared" si="6"/>
        <v>99.2</v>
      </c>
      <c r="I25" s="25">
        <f t="shared" si="7"/>
        <v>152</v>
      </c>
      <c r="J25" s="25">
        <f t="shared" si="8"/>
        <v>238.4</v>
      </c>
      <c r="K25" s="25">
        <f t="shared" si="9"/>
        <v>443.2</v>
      </c>
      <c r="L25" s="25">
        <f t="shared" si="10"/>
        <v>769.6</v>
      </c>
      <c r="M25" s="36">
        <f t="shared" si="11"/>
        <v>4.8</v>
      </c>
    </row>
    <row r="26" spans="1:13" s="7" customFormat="1" x14ac:dyDescent="0.2">
      <c r="A26" s="34">
        <v>170000</v>
      </c>
      <c r="B26" s="25">
        <f t="shared" si="0"/>
        <v>11.899999999999999</v>
      </c>
      <c r="C26" s="25">
        <f t="shared" si="1"/>
        <v>11.899999999999999</v>
      </c>
      <c r="D26" s="25">
        <f t="shared" si="2"/>
        <v>15.300000000000002</v>
      </c>
      <c r="E26" s="25">
        <f t="shared" si="3"/>
        <v>22.100000000000005</v>
      </c>
      <c r="F26" s="25">
        <f t="shared" si="4"/>
        <v>35.700000000000003</v>
      </c>
      <c r="G26" s="25">
        <f t="shared" si="5"/>
        <v>66.3</v>
      </c>
      <c r="H26" s="25">
        <f t="shared" si="6"/>
        <v>105.40000000000002</v>
      </c>
      <c r="I26" s="25">
        <f t="shared" si="7"/>
        <v>161.5</v>
      </c>
      <c r="J26" s="25">
        <f t="shared" si="8"/>
        <v>253.30000000000004</v>
      </c>
      <c r="K26" s="25">
        <f t="shared" si="9"/>
        <v>470.89999999999992</v>
      </c>
      <c r="L26" s="25">
        <f t="shared" si="10"/>
        <v>817.70000000000016</v>
      </c>
      <c r="M26" s="36">
        <f t="shared" si="11"/>
        <v>5.0999999999999996</v>
      </c>
    </row>
    <row r="27" spans="1:13" s="7" customFormat="1" x14ac:dyDescent="0.2">
      <c r="A27" s="34">
        <v>180000</v>
      </c>
      <c r="B27" s="25">
        <f t="shared" si="0"/>
        <v>12.6</v>
      </c>
      <c r="C27" s="25">
        <f t="shared" si="1"/>
        <v>12.6</v>
      </c>
      <c r="D27" s="25">
        <f t="shared" si="2"/>
        <v>16.2</v>
      </c>
      <c r="E27" s="25">
        <f t="shared" si="3"/>
        <v>23.400000000000002</v>
      </c>
      <c r="F27" s="25">
        <f t="shared" si="4"/>
        <v>37.800000000000004</v>
      </c>
      <c r="G27" s="25">
        <f t="shared" si="5"/>
        <v>70.2</v>
      </c>
      <c r="H27" s="25">
        <f t="shared" si="6"/>
        <v>111.60000000000001</v>
      </c>
      <c r="I27" s="25">
        <f t="shared" si="7"/>
        <v>171</v>
      </c>
      <c r="J27" s="25">
        <f t="shared" si="8"/>
        <v>268.2</v>
      </c>
      <c r="K27" s="25">
        <f t="shared" si="9"/>
        <v>498.59999999999997</v>
      </c>
      <c r="L27" s="25">
        <f t="shared" si="10"/>
        <v>865.80000000000007</v>
      </c>
      <c r="M27" s="36">
        <f t="shared" si="11"/>
        <v>5.3999999999999995</v>
      </c>
    </row>
    <row r="28" spans="1:13" s="7" customFormat="1" x14ac:dyDescent="0.2">
      <c r="A28" s="34">
        <v>190000</v>
      </c>
      <c r="B28" s="25">
        <f t="shared" si="0"/>
        <v>13.299999999999999</v>
      </c>
      <c r="C28" s="25">
        <f t="shared" si="1"/>
        <v>13.299999999999999</v>
      </c>
      <c r="D28" s="25">
        <f t="shared" si="2"/>
        <v>17.100000000000001</v>
      </c>
      <c r="E28" s="25">
        <f t="shared" si="3"/>
        <v>24.7</v>
      </c>
      <c r="F28" s="25">
        <f t="shared" si="4"/>
        <v>39.9</v>
      </c>
      <c r="G28" s="25">
        <f t="shared" si="5"/>
        <v>74.099999999999994</v>
      </c>
      <c r="H28" s="25">
        <f t="shared" si="6"/>
        <v>117.8</v>
      </c>
      <c r="I28" s="25">
        <f t="shared" si="7"/>
        <v>180.5</v>
      </c>
      <c r="J28" s="25">
        <f t="shared" si="8"/>
        <v>283.10000000000002</v>
      </c>
      <c r="K28" s="25">
        <f t="shared" si="9"/>
        <v>526.29999999999995</v>
      </c>
      <c r="L28" s="25">
        <f t="shared" si="10"/>
        <v>913.9</v>
      </c>
      <c r="M28" s="36">
        <f t="shared" si="11"/>
        <v>5.7</v>
      </c>
    </row>
    <row r="29" spans="1:13" s="7" customFormat="1" x14ac:dyDescent="0.2">
      <c r="A29" s="34">
        <v>200000</v>
      </c>
      <c r="B29" s="25">
        <f t="shared" si="0"/>
        <v>14</v>
      </c>
      <c r="C29" s="25">
        <f t="shared" si="1"/>
        <v>14</v>
      </c>
      <c r="D29" s="25">
        <f t="shared" si="2"/>
        <v>18</v>
      </c>
      <c r="E29" s="25">
        <f t="shared" si="3"/>
        <v>26</v>
      </c>
      <c r="F29" s="25">
        <f t="shared" si="4"/>
        <v>42</v>
      </c>
      <c r="G29" s="25">
        <f t="shared" si="5"/>
        <v>78</v>
      </c>
      <c r="H29" s="25">
        <f t="shared" si="6"/>
        <v>124</v>
      </c>
      <c r="I29" s="25">
        <f t="shared" si="7"/>
        <v>190</v>
      </c>
      <c r="J29" s="25">
        <f t="shared" si="8"/>
        <v>298</v>
      </c>
      <c r="K29" s="25">
        <f t="shared" si="9"/>
        <v>554</v>
      </c>
      <c r="L29" s="25">
        <f t="shared" si="10"/>
        <v>962</v>
      </c>
      <c r="M29" s="36">
        <f t="shared" si="11"/>
        <v>6</v>
      </c>
    </row>
    <row r="30" spans="1:13" s="7" customFormat="1" x14ac:dyDescent="0.2">
      <c r="A30" s="34">
        <v>210000</v>
      </c>
      <c r="B30" s="25">
        <f t="shared" si="0"/>
        <v>14.699999999999998</v>
      </c>
      <c r="C30" s="25">
        <f t="shared" si="1"/>
        <v>14.699999999999998</v>
      </c>
      <c r="D30" s="25">
        <f t="shared" si="2"/>
        <v>18.900000000000002</v>
      </c>
      <c r="E30" s="25">
        <f t="shared" si="3"/>
        <v>27.3</v>
      </c>
      <c r="F30" s="25">
        <f t="shared" si="4"/>
        <v>44.1</v>
      </c>
      <c r="G30" s="25">
        <f t="shared" si="5"/>
        <v>81.899999999999991</v>
      </c>
      <c r="H30" s="25">
        <f t="shared" si="6"/>
        <v>130.20000000000002</v>
      </c>
      <c r="I30" s="25">
        <f t="shared" si="7"/>
        <v>199.5</v>
      </c>
      <c r="J30" s="25">
        <f t="shared" si="8"/>
        <v>312.90000000000003</v>
      </c>
      <c r="K30" s="25">
        <f t="shared" si="9"/>
        <v>581.69999999999993</v>
      </c>
      <c r="L30" s="25">
        <f t="shared" si="10"/>
        <v>1010.1</v>
      </c>
      <c r="M30" s="36">
        <f t="shared" si="11"/>
        <v>6.3</v>
      </c>
    </row>
    <row r="31" spans="1:13" s="7" customFormat="1" x14ac:dyDescent="0.2">
      <c r="A31" s="34">
        <v>220000</v>
      </c>
      <c r="B31" s="25">
        <f t="shared" si="0"/>
        <v>15.399999999999999</v>
      </c>
      <c r="C31" s="25">
        <f t="shared" si="1"/>
        <v>15.399999999999999</v>
      </c>
      <c r="D31" s="25">
        <f t="shared" si="2"/>
        <v>19.8</v>
      </c>
      <c r="E31" s="25">
        <f t="shared" si="3"/>
        <v>28.600000000000005</v>
      </c>
      <c r="F31" s="25">
        <f t="shared" si="4"/>
        <v>46.20000000000001</v>
      </c>
      <c r="G31" s="25">
        <f t="shared" si="5"/>
        <v>85.8</v>
      </c>
      <c r="H31" s="25">
        <f t="shared" si="6"/>
        <v>136.4</v>
      </c>
      <c r="I31" s="25">
        <f t="shared" si="7"/>
        <v>209</v>
      </c>
      <c r="J31" s="25">
        <f t="shared" si="8"/>
        <v>327.8</v>
      </c>
      <c r="K31" s="25">
        <f t="shared" si="9"/>
        <v>609.4</v>
      </c>
      <c r="L31" s="25">
        <f t="shared" si="10"/>
        <v>1058.2</v>
      </c>
      <c r="M31" s="36">
        <f t="shared" si="11"/>
        <v>6.5999999999999988</v>
      </c>
    </row>
    <row r="32" spans="1:13" s="7" customFormat="1" x14ac:dyDescent="0.2">
      <c r="A32" s="34">
        <v>230000</v>
      </c>
      <c r="B32" s="25">
        <f t="shared" si="0"/>
        <v>16.099999999999998</v>
      </c>
      <c r="C32" s="25">
        <f t="shared" si="1"/>
        <v>16.099999999999998</v>
      </c>
      <c r="D32" s="25">
        <f t="shared" si="2"/>
        <v>20.7</v>
      </c>
      <c r="E32" s="25">
        <f t="shared" si="3"/>
        <v>29.900000000000002</v>
      </c>
      <c r="F32" s="25">
        <f t="shared" si="4"/>
        <v>48.300000000000004</v>
      </c>
      <c r="G32" s="25">
        <f t="shared" si="5"/>
        <v>89.7</v>
      </c>
      <c r="H32" s="25">
        <f t="shared" si="6"/>
        <v>142.6</v>
      </c>
      <c r="I32" s="25">
        <f t="shared" si="7"/>
        <v>218.5</v>
      </c>
      <c r="J32" s="25">
        <f t="shared" si="8"/>
        <v>342.7</v>
      </c>
      <c r="K32" s="25">
        <f t="shared" si="9"/>
        <v>637.1</v>
      </c>
      <c r="L32" s="25">
        <f t="shared" si="10"/>
        <v>1106.3</v>
      </c>
      <c r="M32" s="36">
        <f t="shared" si="11"/>
        <v>6.8999999999999995</v>
      </c>
    </row>
    <row r="33" spans="1:13" s="7" customFormat="1" x14ac:dyDescent="0.2">
      <c r="A33" s="34">
        <v>240000</v>
      </c>
      <c r="B33" s="25">
        <f t="shared" si="0"/>
        <v>16.799999999999997</v>
      </c>
      <c r="C33" s="25">
        <f t="shared" si="1"/>
        <v>16.799999999999997</v>
      </c>
      <c r="D33" s="25">
        <f t="shared" si="2"/>
        <v>21.600000000000005</v>
      </c>
      <c r="E33" s="25">
        <f t="shared" si="3"/>
        <v>31.200000000000003</v>
      </c>
      <c r="F33" s="25">
        <f t="shared" si="4"/>
        <v>50.400000000000006</v>
      </c>
      <c r="G33" s="25">
        <f t="shared" si="5"/>
        <v>93.59999999999998</v>
      </c>
      <c r="H33" s="25">
        <f t="shared" si="6"/>
        <v>148.80000000000001</v>
      </c>
      <c r="I33" s="25">
        <f t="shared" si="7"/>
        <v>228</v>
      </c>
      <c r="J33" s="25">
        <f t="shared" si="8"/>
        <v>357.60000000000008</v>
      </c>
      <c r="K33" s="25">
        <f t="shared" si="9"/>
        <v>664.8</v>
      </c>
      <c r="L33" s="25">
        <f t="shared" si="10"/>
        <v>1154.4000000000001</v>
      </c>
      <c r="M33" s="36">
        <f t="shared" si="11"/>
        <v>7.1999999999999993</v>
      </c>
    </row>
    <row r="34" spans="1:13" s="7" customFormat="1" x14ac:dyDescent="0.2">
      <c r="A34" s="34">
        <v>250000</v>
      </c>
      <c r="B34" s="25">
        <f t="shared" si="0"/>
        <v>17.5</v>
      </c>
      <c r="C34" s="25">
        <f t="shared" si="1"/>
        <v>17.5</v>
      </c>
      <c r="D34" s="25">
        <f t="shared" si="2"/>
        <v>22.5</v>
      </c>
      <c r="E34" s="25">
        <f t="shared" si="3"/>
        <v>32.5</v>
      </c>
      <c r="F34" s="25">
        <f t="shared" si="4"/>
        <v>52.5</v>
      </c>
      <c r="G34" s="25">
        <f t="shared" si="5"/>
        <v>97.5</v>
      </c>
      <c r="H34" s="25">
        <f t="shared" si="6"/>
        <v>155</v>
      </c>
      <c r="I34" s="25">
        <f t="shared" si="7"/>
        <v>237.5</v>
      </c>
      <c r="J34" s="25">
        <f t="shared" si="8"/>
        <v>372.5</v>
      </c>
      <c r="K34" s="25">
        <f t="shared" si="9"/>
        <v>692.5</v>
      </c>
      <c r="L34" s="25">
        <f t="shared" si="10"/>
        <v>1202.5</v>
      </c>
      <c r="M34" s="36">
        <f t="shared" si="11"/>
        <v>7.5</v>
      </c>
    </row>
    <row r="35" spans="1:13" s="7" customFormat="1" x14ac:dyDescent="0.2">
      <c r="A35" s="34">
        <v>260000</v>
      </c>
      <c r="B35" s="25">
        <f t="shared" si="0"/>
        <v>18.2</v>
      </c>
      <c r="C35" s="25">
        <f t="shared" si="1"/>
        <v>18.2</v>
      </c>
      <c r="D35" s="25">
        <f t="shared" si="2"/>
        <v>23.400000000000002</v>
      </c>
      <c r="E35" s="25">
        <f t="shared" si="3"/>
        <v>33.800000000000004</v>
      </c>
      <c r="F35" s="25">
        <f t="shared" si="4"/>
        <v>54.6</v>
      </c>
      <c r="G35" s="25">
        <f t="shared" si="5"/>
        <v>101.39999999999999</v>
      </c>
      <c r="H35" s="25">
        <f t="shared" si="6"/>
        <v>161.20000000000002</v>
      </c>
      <c r="I35" s="25">
        <f t="shared" si="7"/>
        <v>247</v>
      </c>
      <c r="J35" s="25">
        <f t="shared" si="8"/>
        <v>387.40000000000003</v>
      </c>
      <c r="K35" s="25">
        <f t="shared" si="9"/>
        <v>720.19999999999993</v>
      </c>
      <c r="L35" s="25">
        <f t="shared" si="10"/>
        <v>1250.6000000000001</v>
      </c>
      <c r="M35" s="36">
        <f t="shared" si="11"/>
        <v>7.8</v>
      </c>
    </row>
    <row r="36" spans="1:13" s="7" customFormat="1" x14ac:dyDescent="0.2">
      <c r="A36" s="34">
        <v>270000</v>
      </c>
      <c r="B36" s="25">
        <f t="shared" si="0"/>
        <v>18.899999999999999</v>
      </c>
      <c r="C36" s="25">
        <f t="shared" si="1"/>
        <v>18.899999999999999</v>
      </c>
      <c r="D36" s="25">
        <f t="shared" si="2"/>
        <v>24.3</v>
      </c>
      <c r="E36" s="25">
        <f t="shared" si="3"/>
        <v>35.1</v>
      </c>
      <c r="F36" s="25">
        <f t="shared" si="4"/>
        <v>56.70000000000001</v>
      </c>
      <c r="G36" s="25">
        <f t="shared" si="5"/>
        <v>105.3</v>
      </c>
      <c r="H36" s="25">
        <f t="shared" si="6"/>
        <v>167.4</v>
      </c>
      <c r="I36" s="25">
        <f t="shared" si="7"/>
        <v>256.5</v>
      </c>
      <c r="J36" s="25">
        <f t="shared" si="8"/>
        <v>402.3</v>
      </c>
      <c r="K36" s="25">
        <f t="shared" si="9"/>
        <v>747.9</v>
      </c>
      <c r="L36" s="25">
        <f t="shared" si="10"/>
        <v>1298.7</v>
      </c>
      <c r="M36" s="36">
        <f t="shared" si="11"/>
        <v>8.1</v>
      </c>
    </row>
    <row r="37" spans="1:13" s="7" customFormat="1" x14ac:dyDescent="0.2">
      <c r="A37" s="34">
        <v>280000</v>
      </c>
      <c r="B37" s="25">
        <f t="shared" si="0"/>
        <v>19.599999999999998</v>
      </c>
      <c r="C37" s="25">
        <f t="shared" si="1"/>
        <v>19.599999999999998</v>
      </c>
      <c r="D37" s="25">
        <f t="shared" si="2"/>
        <v>25.2</v>
      </c>
      <c r="E37" s="25">
        <f t="shared" si="3"/>
        <v>36.4</v>
      </c>
      <c r="F37" s="25">
        <f t="shared" si="4"/>
        <v>58.800000000000004</v>
      </c>
      <c r="G37" s="25">
        <f t="shared" si="5"/>
        <v>109.2</v>
      </c>
      <c r="H37" s="25">
        <f t="shared" si="6"/>
        <v>173.6</v>
      </c>
      <c r="I37" s="25">
        <f t="shared" si="7"/>
        <v>266</v>
      </c>
      <c r="J37" s="25">
        <f t="shared" si="8"/>
        <v>417.2</v>
      </c>
      <c r="K37" s="25">
        <f t="shared" si="9"/>
        <v>775.6</v>
      </c>
      <c r="L37" s="25">
        <f t="shared" si="10"/>
        <v>1346.8</v>
      </c>
      <c r="M37" s="36">
        <f t="shared" si="11"/>
        <v>8.4</v>
      </c>
    </row>
    <row r="38" spans="1:13" s="7" customFormat="1" x14ac:dyDescent="0.2">
      <c r="A38" s="34">
        <v>290000</v>
      </c>
      <c r="B38" s="25">
        <f t="shared" si="0"/>
        <v>20.299999999999997</v>
      </c>
      <c r="C38" s="25">
        <f t="shared" si="1"/>
        <v>20.299999999999997</v>
      </c>
      <c r="D38" s="25">
        <f t="shared" si="2"/>
        <v>26.100000000000005</v>
      </c>
      <c r="E38" s="25">
        <f t="shared" si="3"/>
        <v>37.700000000000003</v>
      </c>
      <c r="F38" s="25">
        <f t="shared" si="4"/>
        <v>60.900000000000006</v>
      </c>
      <c r="G38" s="25">
        <f t="shared" si="5"/>
        <v>113.09999999999998</v>
      </c>
      <c r="H38" s="25">
        <f t="shared" si="6"/>
        <v>179.80000000000004</v>
      </c>
      <c r="I38" s="25">
        <f t="shared" si="7"/>
        <v>275.5</v>
      </c>
      <c r="J38" s="25">
        <f t="shared" si="8"/>
        <v>432.10000000000008</v>
      </c>
      <c r="K38" s="25">
        <f t="shared" si="9"/>
        <v>803.29999999999984</v>
      </c>
      <c r="L38" s="25">
        <f t="shared" si="10"/>
        <v>1394.9000000000003</v>
      </c>
      <c r="M38" s="36">
        <f t="shared" si="11"/>
        <v>8.6999999999999993</v>
      </c>
    </row>
    <row r="39" spans="1:13" s="7" customFormat="1" x14ac:dyDescent="0.2">
      <c r="A39" s="34">
        <v>300000</v>
      </c>
      <c r="B39" s="25">
        <f t="shared" si="0"/>
        <v>21</v>
      </c>
      <c r="C39" s="25">
        <f t="shared" si="1"/>
        <v>21</v>
      </c>
      <c r="D39" s="25">
        <f t="shared" si="2"/>
        <v>27</v>
      </c>
      <c r="E39" s="25">
        <f t="shared" si="3"/>
        <v>39</v>
      </c>
      <c r="F39" s="25">
        <f t="shared" si="4"/>
        <v>63</v>
      </c>
      <c r="G39" s="25">
        <f t="shared" si="5"/>
        <v>117</v>
      </c>
      <c r="H39" s="25">
        <f t="shared" si="6"/>
        <v>186</v>
      </c>
      <c r="I39" s="25">
        <f t="shared" si="7"/>
        <v>285</v>
      </c>
      <c r="J39" s="25">
        <f t="shared" si="8"/>
        <v>447</v>
      </c>
      <c r="K39" s="25">
        <f t="shared" si="9"/>
        <v>831</v>
      </c>
      <c r="L39" s="25">
        <f t="shared" si="10"/>
        <v>1443</v>
      </c>
      <c r="M39" s="36">
        <f t="shared" si="11"/>
        <v>9</v>
      </c>
    </row>
    <row r="40" spans="1:13" s="7" customFormat="1" x14ac:dyDescent="0.2">
      <c r="A40" s="22" t="s">
        <v>13</v>
      </c>
      <c r="B40" s="17"/>
      <c r="C40" s="22"/>
      <c r="D40" s="9"/>
      <c r="E40"/>
      <c r="F40" s="9"/>
      <c r="G40" s="9"/>
      <c r="H40" s="9"/>
      <c r="I40" s="9"/>
      <c r="J40" s="9"/>
      <c r="K40" s="9"/>
      <c r="L40" s="9"/>
      <c r="M40" s="8"/>
    </row>
    <row r="41" spans="1:13" s="7" customFormat="1" ht="13.5" thickBot="1" x14ac:dyDescent="0.25">
      <c r="A41" s="20"/>
      <c r="B41" s="17"/>
      <c r="C41" s="22"/>
      <c r="D41" s="9"/>
      <c r="E41"/>
      <c r="F41" s="9"/>
      <c r="G41" s="9"/>
      <c r="H41" s="9"/>
      <c r="I41" s="9"/>
      <c r="J41" s="9"/>
      <c r="K41" s="9"/>
      <c r="L41" s="9"/>
      <c r="M41" s="8"/>
    </row>
    <row r="42" spans="1:13" s="7" customFormat="1" ht="13.5" thickBot="1" x14ac:dyDescent="0.25">
      <c r="A42" s="21"/>
      <c r="B42" s="43" t="s">
        <v>12</v>
      </c>
      <c r="C42" s="44"/>
      <c r="D42" s="45" t="s">
        <v>15</v>
      </c>
      <c r="E42" s="10"/>
      <c r="F42" s="11"/>
      <c r="G42" s="10"/>
      <c r="H42" s="10"/>
      <c r="I42" s="10"/>
      <c r="J42" s="10"/>
      <c r="K42" s="10"/>
      <c r="L42" s="10"/>
      <c r="M42" s="8"/>
    </row>
    <row r="43" spans="1:13" s="7" customFormat="1" x14ac:dyDescent="0.2">
      <c r="A43" s="21"/>
      <c r="B43" s="38">
        <v>5000</v>
      </c>
      <c r="C43" s="37"/>
      <c r="D43" s="41">
        <v>1.5</v>
      </c>
      <c r="E43" s="10"/>
      <c r="F43" s="11"/>
      <c r="G43" s="10"/>
      <c r="H43" s="10"/>
      <c r="I43" s="10"/>
      <c r="J43" s="10"/>
      <c r="K43" s="10"/>
      <c r="L43" s="10"/>
      <c r="M43" s="8"/>
    </row>
    <row r="44" spans="1:13" s="7" customFormat="1" ht="13.5" thickBot="1" x14ac:dyDescent="0.25">
      <c r="A44" s="13"/>
      <c r="B44" s="39">
        <v>10000</v>
      </c>
      <c r="C44" s="40"/>
      <c r="D44" s="42">
        <v>3</v>
      </c>
      <c r="E44" s="12"/>
      <c r="F44" s="12"/>
      <c r="G44" s="12"/>
      <c r="H44" s="14"/>
      <c r="I44" s="12"/>
      <c r="J44" s="14"/>
      <c r="K44" s="12"/>
      <c r="L44" s="12"/>
      <c r="M44" s="8"/>
    </row>
    <row r="45" spans="1:13" s="7" customFormat="1" x14ac:dyDescent="0.2">
      <c r="A45" s="51"/>
      <c r="B45" s="51"/>
      <c r="C45" s="51"/>
      <c r="D45" s="51"/>
      <c r="E45" s="12"/>
      <c r="F45" s="52"/>
      <c r="G45" s="52"/>
      <c r="H45" s="52"/>
      <c r="I45" s="12"/>
      <c r="J45" s="12"/>
      <c r="M45" s="8"/>
    </row>
    <row r="46" spans="1:13" s="7" customFormat="1" x14ac:dyDescent="0.2">
      <c r="A46" s="12"/>
      <c r="B46" s="12"/>
      <c r="C46" s="12"/>
      <c r="D46" s="12"/>
      <c r="E46" s="12"/>
      <c r="F46" s="14"/>
      <c r="G46" s="12"/>
      <c r="H46" s="14"/>
      <c r="I46" s="12"/>
      <c r="J46" s="12"/>
      <c r="M46" s="8"/>
    </row>
    <row r="47" spans="1:13" s="7" customFormat="1" x14ac:dyDescent="0.2">
      <c r="A47" s="51"/>
      <c r="B47" s="51"/>
      <c r="C47" s="51"/>
      <c r="D47" s="15"/>
      <c r="E47" s="12"/>
      <c r="F47" s="52"/>
      <c r="G47" s="52"/>
      <c r="H47" s="16"/>
      <c r="I47" s="12"/>
      <c r="J47" s="12"/>
      <c r="M47" s="8"/>
    </row>
    <row r="48" spans="1:13" s="7" customFormat="1" x14ac:dyDescent="0.2">
      <c r="A48" s="12"/>
      <c r="B48" s="12"/>
      <c r="C48" s="12"/>
      <c r="D48" s="12"/>
      <c r="E48" s="12"/>
      <c r="F48" s="14"/>
      <c r="G48" s="12"/>
      <c r="H48" s="14"/>
      <c r="I48" s="12"/>
      <c r="J48" s="12"/>
      <c r="M48" s="8"/>
    </row>
    <row r="49" spans="1:12" x14ac:dyDescent="0.2">
      <c r="A49" s="17"/>
      <c r="B49" s="17"/>
      <c r="C49" s="17"/>
      <c r="D49" s="17"/>
      <c r="E49" s="17"/>
      <c r="F49" s="14"/>
      <c r="G49" s="17"/>
      <c r="H49" s="14"/>
      <c r="I49" s="17"/>
      <c r="J49" s="17"/>
    </row>
    <row r="50" spans="1:12" x14ac:dyDescent="0.2">
      <c r="A50" s="13"/>
      <c r="B50" s="17"/>
      <c r="C50" s="17"/>
      <c r="D50" s="17"/>
      <c r="E50" s="17"/>
      <c r="F50" s="17"/>
      <c r="G50" s="17"/>
      <c r="H50" s="14"/>
      <c r="I50" s="17"/>
      <c r="J50" s="14"/>
      <c r="K50" s="17"/>
      <c r="L50" s="17"/>
    </row>
    <row r="51" spans="1:12" x14ac:dyDescent="0.2">
      <c r="A51" s="13"/>
      <c r="B51" s="17"/>
      <c r="C51" s="17"/>
      <c r="D51" s="17"/>
      <c r="E51" s="17"/>
      <c r="F51" s="17"/>
      <c r="G51" s="17"/>
      <c r="H51" s="14"/>
      <c r="I51" s="17"/>
      <c r="J51" s="14"/>
      <c r="K51" s="17"/>
      <c r="L51" s="17"/>
    </row>
    <row r="52" spans="1:12" x14ac:dyDescent="0.2">
      <c r="A52" s="13"/>
      <c r="B52" s="17"/>
      <c r="C52" s="17"/>
      <c r="D52" s="17"/>
      <c r="E52" s="17"/>
      <c r="F52" s="17"/>
      <c r="G52" s="17"/>
      <c r="H52" s="14"/>
      <c r="I52" s="17"/>
      <c r="J52" s="14"/>
      <c r="K52" s="17"/>
      <c r="L52" s="17"/>
    </row>
  </sheetData>
  <mergeCells count="9">
    <mergeCell ref="A1:M1"/>
    <mergeCell ref="A2:M2"/>
    <mergeCell ref="A45:D45"/>
    <mergeCell ref="F45:H45"/>
    <mergeCell ref="A4:N4"/>
    <mergeCell ref="A47:C47"/>
    <mergeCell ref="F47:G47"/>
    <mergeCell ref="B8:J8"/>
    <mergeCell ref="C5:K5"/>
  </mergeCells>
  <phoneticPr fontId="9" type="noConversion"/>
  <conditionalFormatting sqref="B10:L39">
    <cfRule type="expression" dxfId="0" priority="2" stopIfTrue="1">
      <formula>($AE$1="na")</formula>
    </cfRule>
  </conditionalFormatting>
  <printOptions horizontalCentered="1" verticalCentered="1"/>
  <pageMargins left="0.5" right="0.5" top="0.5" bottom="0.5" header="0.5" footer="0.5"/>
  <pageSetup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VGTL rate grid sheet</vt:lpstr>
      <vt:lpstr>Sheet3</vt:lpstr>
    </vt:vector>
  </TitlesOfParts>
  <Company>Blue Cross Blue Shield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bcbsma</dc:creator>
  <cp:lastModifiedBy>Colucci, Ann Marie</cp:lastModifiedBy>
  <cp:lastPrinted>2012-10-28T15:00:55Z</cp:lastPrinted>
  <dcterms:created xsi:type="dcterms:W3CDTF">2009-05-06T20:34:57Z</dcterms:created>
  <dcterms:modified xsi:type="dcterms:W3CDTF">2013-09-20T00:31:06Z</dcterms:modified>
</cp:coreProperties>
</file>